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nh gia von" sheetId="1" state="visible" r:id="rId3"/>
    <sheet name="Huong d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<sst xmlns="http://schemas.openxmlformats.org/spreadsheetml/2006/main" count="47" uniqueCount="42">
  <si>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BẢNG TÍNH GIÁ VỐN 1 MÓN</t>
  </si>
  <si>
    <t xml:space="preserve">Ô nền vàng, chữ xanh là ô anh/chị nhập. Ô chữ đen tự tính. Nguồn: menudientu.com/kien-thuc</t>
  </si>
  <si>
    <t xml:space="preserve">Tên món</t>
  </si>
  <si>
    <t xml:space="preserve">Bún thịt nướng (ví dụ)</t>
  </si>
  <si>
    <t xml:space="preserve">Giá bán 1 phần (đ)</t>
  </si>
  <si>
    <t xml:space="preserve">% giá vốn mục tiêu</t>
  </si>
  <si>
    <t xml:space="preserve">Nguyên liệu</t>
  </si>
  <si>
    <t xml:space="preserve">Đơn vị mua</t>
  </si>
  <si>
    <t xml:space="preserve">Giá mua (đ / đơn vị mua)</t>
  </si>
  <si>
    <t xml:space="preserve">Quy đổi (số g, ml hoặc cái trong 1 đơn vị mua)</t>
  </si>
  <si>
    <t xml:space="preserve">Tỷ lệ dùng được (sau sơ chế, nấu)</t>
  </si>
  <si>
    <t xml:space="preserve">Định lượng 1 phần (g, ml hoặc cái)</t>
  </si>
  <si>
    <t xml:space="preserve">Giá vốn 1 phần (đ)</t>
  </si>
  <si>
    <t xml:space="preserve">Thịt nạc vai (nướng)</t>
  </si>
  <si>
    <t xml:space="preserve">kg</t>
  </si>
  <si>
    <t xml:space="preserve">Bún tươi</t>
  </si>
  <si>
    <t xml:space="preserve">Chả giò tự cuốn</t>
  </si>
  <si>
    <t xml:space="preserve">cuốn</t>
  </si>
  <si>
    <t xml:space="preserve">Rau sống</t>
  </si>
  <si>
    <t xml:space="preserve">Đồ chua (cà rốt, đu đủ)</t>
  </si>
  <si>
    <t xml:space="preserve">Đậu phộng rang</t>
  </si>
  <si>
    <t xml:space="preserve">Nước mắm pha</t>
  </si>
  <si>
    <t xml:space="preserve">lít</t>
  </si>
  <si>
    <t xml:space="preserve">Mỡ hành</t>
  </si>
  <si>
    <t xml:space="preserve">phần</t>
  </si>
  <si>
    <t xml:space="preserve">Gia vị ướp thịt</t>
  </si>
  <si>
    <t xml:space="preserve">Tổng giá vốn 1 phần (đ)</t>
  </si>
  <si>
    <t xml:space="preserve">% giá vốn trên giá bán</t>
  </si>
  <si>
    <t xml:space="preserve">Lãi gộp 1 phần (đ)</t>
  </si>
  <si>
    <t xml:space="preserve">Giá bán để đạt % mục tiêu (đ)</t>
  </si>
  <si>
    <t xml:space="preserve">Giá nguyên liệu tăng thì sửa cột C; đổi cách sơ chế thì sửa cột E — tổng giá vốn tự cập nhật.</t>
  </si>
  <si>
    <t xml:space="preserve">CÁCH DÙNG BẢNG TÍNH GIÁ VỐN</t>
  </si>
  <si>
    <t xml:space="preserve">1. Mỗi món một sheet: chuột phải vào tab 'Tinh gia von' → Move or Copy → Create a copy.</t>
  </si>
  <si>
    <t xml:space="preserve">2. Nhập tên món, giá bán, % giá vốn mục tiêu ở ô B4–B6.</t>
  </si>
  <si>
    <t xml:space="preserve">3. Mỗi dòng một nguyên liệu, kể cả gia vị, nước chấm, rau, ly, hộp, túi nếu bán mang đi.</t>
  </si>
  <si>
    <t xml:space="preserve">4. Giá mua: giá thật lần nhập gần nhất (đ cho 1 kg, 1 lít, 1 cái...).</t>
  </si>
  <si>
    <t xml:space="preserve">5. Quy đổi: 1 kg = 1000 g, 1 lít = 1000 ml, hàng tính theo cái/cuốn/phần thì ghi 1.</t>
  </si>
  <si>
    <t xml:space="preserve">6. Tỷ lệ dùng được: cân trước và sau sơ chế/nấu. Ví dụ 1 kg thịt sống nướng còn 700 g → 70%.</t>
  </si>
  <si>
    <t xml:space="preserve">7. Định lượng: cân thật 3–5 phần nhân viên làm, lấy số trung bình — đừng lấy số 'theo công thức'.</t>
  </si>
  <si>
    <t xml:space="preserve">8. Gia vị dùng chung (dầu, đường, nước mắm ướp): tính cho cả mẻ rồi chia cho số phần của mẻ.</t>
  </si>
  <si>
    <t xml:space="preserve">9. Cập nhật lại mỗi khi giá nhập đổi trên 5%, hoặc ít nhất mỗi tháng một lần.</t>
  </si>
  <si>
    <t xml:space="preserve">Bài hướng dẫn đầy đủ: https://menudientu.com/kien-thuc/cach-tinh-gia-von-mon-an-cho-quan-nho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</si>
</sst>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46B52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6B52"/>
      <rgbColor rgb="FFBBBBBB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7" min="5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5" t="n">
        <v>45000</v>
      </c>
    </row>
    <row r="6" customFormat="false" ht="15" hidden="false" customHeight="false" outlineLevel="0" collapsed="false">
      <c r="A6" s="3" t="s">
        <v>5</v>
      </c>
      <c r="B6" s="6" t="n">
        <v>0.4</v>
      </c>
    </row>
    <row r="8" customFormat="false" ht="48" hidden="false" customHeight="tru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customFormat="false" ht="15" hidden="false" customHeight="false" outlineLevel="0" collapsed="false">
      <c r="A9" s="4" t="s">
        <v>13</v>
      </c>
      <c r="B9" s="4" t="s">
        <v>14</v>
      </c>
      <c r="C9" s="5" t="n">
        <v>120000</v>
      </c>
      <c r="D9" s="5" t="n">
        <v>1000</v>
      </c>
      <c r="E9" s="6" t="n">
        <v>0.7</v>
      </c>
      <c r="F9" s="5" t="n">
        <v>60</v>
      </c>
      <c r="G9" s="8" t="n">
        <f aca="false">IF(OR(C9="",D9="",E9="",F9=""),"",C9/D9/E9*F9)</f>
        <v>10285.7142857143</v>
      </c>
    </row>
    <row r="10" customFormat="false" ht="15" hidden="false" customHeight="false" outlineLevel="0" collapsed="false">
      <c r="A10" s="4" t="s">
        <v>15</v>
      </c>
      <c r="B10" s="4" t="s">
        <v>14</v>
      </c>
      <c r="C10" s="5" t="n">
        <v>15000</v>
      </c>
      <c r="D10" s="5" t="n">
        <v>1000</v>
      </c>
      <c r="E10" s="6" t="n">
        <v>1</v>
      </c>
      <c r="F10" s="5" t="n">
        <v>200</v>
      </c>
      <c r="G10" s="8" t="n">
        <f aca="false">IF(OR(C10="",D10="",E10="",F10=""),"",C10/D10/E10*F10)</f>
        <v>3000</v>
      </c>
    </row>
    <row r="11" customFormat="false" ht="15" hidden="false" customHeight="false" outlineLevel="0" collapsed="false">
      <c r="A11" s="4" t="s">
        <v>16</v>
      </c>
      <c r="B11" s="4" t="s">
        <v>17</v>
      </c>
      <c r="C11" s="5" t="n">
        <v>2500</v>
      </c>
      <c r="D11" s="5" t="n">
        <v>1</v>
      </c>
      <c r="E11" s="6" t="n">
        <v>1</v>
      </c>
      <c r="F11" s="5" t="n">
        <v>1</v>
      </c>
      <c r="G11" s="8" t="n">
        <f aca="false">IF(OR(C11="",D11="",E11="",F11=""),"",C11/D11/E11*F11)</f>
        <v>2500</v>
      </c>
    </row>
    <row r="12" customFormat="false" ht="15" hidden="false" customHeight="false" outlineLevel="0" collapsed="false">
      <c r="A12" s="4" t="s">
        <v>18</v>
      </c>
      <c r="B12" s="4" t="s">
        <v>14</v>
      </c>
      <c r="C12" s="5" t="n">
        <v>20000</v>
      </c>
      <c r="D12" s="5" t="n">
        <v>1000</v>
      </c>
      <c r="E12" s="6" t="n">
        <v>0.75</v>
      </c>
      <c r="F12" s="5" t="n">
        <v>60</v>
      </c>
      <c r="G12" s="8" t="n">
        <f aca="false">IF(OR(C12="",D12="",E12="",F12=""),"",C12/D12/E12*F12)</f>
        <v>1600</v>
      </c>
    </row>
    <row r="13" customFormat="false" ht="15" hidden="false" customHeight="false" outlineLevel="0" collapsed="false">
      <c r="A13" s="4" t="s">
        <v>19</v>
      </c>
      <c r="B13" s="4" t="s">
        <v>14</v>
      </c>
      <c r="C13" s="5" t="n">
        <v>16000</v>
      </c>
      <c r="D13" s="5" t="n">
        <v>1000</v>
      </c>
      <c r="E13" s="6" t="n">
        <v>1</v>
      </c>
      <c r="F13" s="5" t="n">
        <v>50</v>
      </c>
      <c r="G13" s="8" t="n">
        <f aca="false">IF(OR(C13="",D13="",E13="",F13=""),"",C13/D13/E13*F13)</f>
        <v>800</v>
      </c>
    </row>
    <row r="14" customFormat="false" ht="15" hidden="false" customHeight="false" outlineLevel="0" collapsed="false">
      <c r="A14" s="4" t="s">
        <v>20</v>
      </c>
      <c r="B14" s="4" t="s">
        <v>14</v>
      </c>
      <c r="C14" s="5" t="n">
        <v>60000</v>
      </c>
      <c r="D14" s="5" t="n">
        <v>1000</v>
      </c>
      <c r="E14" s="6" t="n">
        <v>1</v>
      </c>
      <c r="F14" s="5" t="n">
        <v>10</v>
      </c>
      <c r="G14" s="8" t="n">
        <f aca="false">IF(OR(C14="",D14="",E14="",F14=""),"",C14/D14/E14*F14)</f>
        <v>600</v>
      </c>
    </row>
    <row r="15" customFormat="false" ht="15" hidden="false" customHeight="false" outlineLevel="0" collapsed="false">
      <c r="A15" s="4" t="s">
        <v>21</v>
      </c>
      <c r="B15" s="4" t="s">
        <v>22</v>
      </c>
      <c r="C15" s="5" t="n">
        <v>24000</v>
      </c>
      <c r="D15" s="5" t="n">
        <v>1000</v>
      </c>
      <c r="E15" s="6" t="n">
        <v>1</v>
      </c>
      <c r="F15" s="5" t="n">
        <v>50</v>
      </c>
      <c r="G15" s="8" t="n">
        <f aca="false">IF(OR(C15="",D15="",E15="",F15=""),"",C15/D15/E15*F15)</f>
        <v>1200</v>
      </c>
    </row>
    <row r="16" customFormat="false" ht="15" hidden="false" customHeight="false" outlineLevel="0" collapsed="false">
      <c r="A16" s="4" t="s">
        <v>23</v>
      </c>
      <c r="B16" s="4" t="s">
        <v>24</v>
      </c>
      <c r="C16" s="5" t="n">
        <v>400</v>
      </c>
      <c r="D16" s="5" t="n">
        <v>1</v>
      </c>
      <c r="E16" s="6" t="n">
        <v>1</v>
      </c>
      <c r="F16" s="5" t="n">
        <v>1</v>
      </c>
      <c r="G16" s="8" t="n">
        <f aca="false">IF(OR(C16="",D16="",E16="",F16=""),"",C16/D16/E16*F16)</f>
        <v>400</v>
      </c>
    </row>
    <row r="17" customFormat="false" ht="15" hidden="false" customHeight="false" outlineLevel="0" collapsed="false">
      <c r="A17" s="4" t="s">
        <v>25</v>
      </c>
      <c r="B17" s="4" t="s">
        <v>24</v>
      </c>
      <c r="C17" s="5" t="n">
        <v>800</v>
      </c>
      <c r="D17" s="5" t="n">
        <v>1</v>
      </c>
      <c r="E17" s="6" t="n">
        <v>1</v>
      </c>
      <c r="F17" s="5" t="n">
        <v>1</v>
      </c>
      <c r="G17" s="8" t="n">
        <f aca="false">IF(OR(C17="",D17="",E17="",F17=""),"",C17/D17/E17*F17)</f>
        <v>800</v>
      </c>
    </row>
    <row r="18" customFormat="false" ht="15" hidden="false" customHeight="false" outlineLevel="0" collapsed="false">
      <c r="A18" s="4"/>
      <c r="B18" s="4"/>
      <c r="C18" s="5"/>
      <c r="D18" s="5"/>
      <c r="E18" s="6"/>
      <c r="F18" s="5"/>
      <c r="G18" s="8" t="str">
        <f aca="false">IF(OR(C18="",D18="",E18="",F18=""),"",C18/D18/E18*F18)</f>
        <v/>
      </c>
    </row>
    <row r="19" customFormat="false" ht="15" hidden="false" customHeight="false" outlineLevel="0" collapsed="false">
      <c r="A19" s="4"/>
      <c r="B19" s="4"/>
      <c r="C19" s="5"/>
      <c r="D19" s="5"/>
      <c r="E19" s="6"/>
      <c r="F19" s="5"/>
      <c r="G19" s="8" t="str">
        <f aca="false">IF(OR(C19="",D19="",E19="",F19=""),"",C19/D19/E19*F19)</f>
        <v/>
      </c>
    </row>
    <row r="20" customFormat="false" ht="15" hidden="false" customHeight="false" outlineLevel="0" collapsed="false">
      <c r="A20" s="4"/>
      <c r="B20" s="4"/>
      <c r="C20" s="5"/>
      <c r="D20" s="5"/>
      <c r="E20" s="6"/>
      <c r="F20" s="5"/>
      <c r="G20" s="8" t="str">
        <f aca="false">IF(OR(C20="",D20="",E20="",F20=""),"",C20/D20/E20*F20)</f>
        <v/>
      </c>
    </row>
    <row r="21" customFormat="false" ht="15" hidden="false" customHeight="false" outlineLevel="0" collapsed="false">
      <c r="A21" s="4"/>
      <c r="B21" s="4"/>
      <c r="C21" s="5"/>
      <c r="D21" s="5"/>
      <c r="E21" s="6"/>
      <c r="F21" s="5"/>
      <c r="G21" s="8" t="str">
        <f aca="false">IF(OR(C21="",D21="",E21="",F21=""),"",C21/D21/E21*F21)</f>
        <v/>
      </c>
    </row>
    <row r="22" customFormat="false" ht="15" hidden="false" customHeight="false" outlineLevel="0" collapsed="false">
      <c r="A22" s="4"/>
      <c r="B22" s="4"/>
      <c r="C22" s="5"/>
      <c r="D22" s="5"/>
      <c r="E22" s="6"/>
      <c r="F22" s="5"/>
      <c r="G22" s="8" t="str">
        <f aca="false">IF(OR(C22="",D22="",E22="",F22=""),"",C22/D22/E22*F22)</f>
        <v/>
      </c>
    </row>
    <row r="23" customFormat="false" ht="15" hidden="false" customHeight="false" outlineLevel="0" collapsed="false">
      <c r="A23" s="4"/>
      <c r="B23" s="4"/>
      <c r="C23" s="5"/>
      <c r="D23" s="5"/>
      <c r="E23" s="6"/>
      <c r="F23" s="5"/>
      <c r="G23" s="8" t="str">
        <f aca="false">IF(OR(C23="",D23="",E23="",F23=""),"",C23/D23/E23*F23)</f>
        <v/>
      </c>
    </row>
    <row r="25" customFormat="false" ht="15" hidden="false" customHeight="false" outlineLevel="0" collapsed="false">
      <c r="A25" s="3" t="s">
        <v>26</v>
      </c>
      <c r="B25" s="9" t="n">
        <f aca="false">SUM(G9:G23)</f>
        <v>21185.7142857143</v>
      </c>
    </row>
    <row r="26" customFormat="false" ht="15" hidden="false" customHeight="false" outlineLevel="0" collapsed="false">
      <c r="A26" s="3" t="s">
        <v>27</v>
      </c>
      <c r="B26" s="10" t="n">
        <f aca="false">IF(B5=0,"",B25/B5)</f>
        <v>0.470793650793651</v>
      </c>
    </row>
    <row r="27" customFormat="false" ht="15" hidden="false" customHeight="false" outlineLevel="0" collapsed="false">
      <c r="A27" s="3" t="s">
        <v>28</v>
      </c>
      <c r="B27" s="9" t="n">
        <f aca="false">B5-B25</f>
        <v>23814.2857142857</v>
      </c>
    </row>
    <row r="28" customFormat="false" ht="15" hidden="false" customHeight="false" outlineLevel="0" collapsed="false">
      <c r="A28" s="3" t="s">
        <v>29</v>
      </c>
      <c r="B28" s="9" t="n">
        <f aca="false">IF(B6=0,"",ROUNDUP(B25/B6/1000,0)*1000)</f>
        <v>53000</v>
      </c>
    </row>
    <row r="30" customFormat="false" ht="15" hidden="false" customHeight="false" outlineLevel="0" collapsed="false">
      <c r="A30" s="2" t="s">
        <v>30</v>
      </c>
    </row>
  </sheetData>
  <dataValidations count="1">
    <dataValidation allowBlank="false" error="Nhập từ 1% đến 100%" errorStyle="stop" errorTitle="Tỷ lệ dùng được" operator="between" showDropDown="false" showErrorMessage="true" showInputMessage="false" sqref="E9:E23" type="decimal">
      <formula1>0.01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1" t="s">
        <v>31</v>
      </c>
    </row>
    <row r="2" customFormat="false" ht="15" hidden="false" customHeight="false" outlineLevel="0" collapsed="false">
      <c r="A2" s="12" t="s">
        <v>32</v>
      </c>
    </row>
    <row r="3" customFormat="false" ht="15" hidden="false" customHeight="false" outlineLevel="0" collapsed="false">
      <c r="A3" s="12" t="s">
        <v>33</v>
      </c>
    </row>
    <row r="4" customFormat="false" ht="15" hidden="false" customHeight="false" outlineLevel="0" collapsed="false">
      <c r="A4" s="12" t="s">
        <v>34</v>
      </c>
    </row>
    <row r="5" customFormat="false" ht="15" hidden="false" customHeight="false" outlineLevel="0" collapsed="false">
      <c r="A5" s="12" t="s">
        <v>35</v>
      </c>
    </row>
    <row r="6" customFormat="false" ht="15" hidden="false" customHeight="false" outlineLevel="0" collapsed="false">
      <c r="A6" s="12" t="s">
        <v>36</v>
      </c>
    </row>
    <row r="7" customFormat="false" ht="15" hidden="false" customHeight="false" outlineLevel="0" collapsed="false">
      <c r="A7" s="12" t="s">
        <v>37</v>
      </c>
    </row>
    <row r="8" customFormat="false" ht="15" hidden="false" customHeight="false" outlineLevel="0" collapsed="false">
      <c r="A8" s="12" t="s">
        <v>38</v>
      </c>
    </row>
    <row r="9" customFormat="false" ht="15" hidden="false" customHeight="false" outlineLevel="0" collapsed="false">
      <c r="A9" s="12" t="s">
        <v>39</v>
      </c>
    </row>
    <row r="10" customFormat="false" ht="15" hidden="false" customHeight="false" outlineLevel="0" collapsed="false">
      <c r="A10" s="12" t="s">
        <v>40</v>
      </c>
    </row>
    <row r="11" customFormat="false" ht="15" hidden="false" customHeight="false" outlineLevel="0" collapsed="false">
      <c r="A11" s="12"/>
    </row>
    <row r="12" customFormat="false" ht="15" hidden="false" customHeight="false" outlineLevel="0" collapsed="false">
      <c r="A12" s="12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2026-10-05T14:14:55Z</dcterms:created>
  <dc:creator>openpyxl</dc:creator>
  <dc:description/>
  <dc:language>en-US</dc:language>
  <cp:lastModifiedBy/>
  <dcterms:modified xsi:type="dcterms:W3CDTF">2026-10-05T14:14:55Z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